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<sst xmlns="http://schemas.openxmlformats.org/spreadsheetml/2006/main" count="88" uniqueCount="48">
  <si>
    <t xml:space="preserve"> </t>
  </si>
  <si>
    <t xml:space="preserve">                                                                бюджета Чагоянского сельсовета по разделам и подразделам функциональной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</si>
  <si>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</si>
  <si>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</si>
  <si>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</si>
  <si>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</si>
  <si>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</si>
  <si>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</si>
  <si>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</si>
  <si>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</si>
  <si>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</si>
  <si>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Резервные фонды</t>
  </si>
  <si>
    <t>11</t>
  </si>
  <si>
    <t>Другие общегосударственные вопросы</t>
  </si>
  <si>
    <t>13</t>
  </si>
  <si>
    <t>Осуществление первичного воинского учета на территориях, где отсутствуют военные комиссариаты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</si>
  <si>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</si>
  <si>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</si>
  <si>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</si>
  <si>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</si>
  <si>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Обеспечение пожарной безопасности </t>
  </si>
  <si>
    <t>10</t>
  </si>
  <si>
    <t>Национальная экономика</t>
  </si>
  <si>
    <t>Поддержка дорожного хозяйства</t>
  </si>
  <si>
    <t>Благоустройство</t>
  </si>
  <si>
    <t>05</t>
  </si>
  <si>
    <t>Другие вопросы в области жилищно-коммунального хозяйства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</si>
  <si>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</si>
  <si>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</si>
  <si>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</si>
  <si>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</si>
  <si>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</si>
  <si>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</si>
  <si>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Межбюджетный трансферт  общего характера бюджетам субъектов РФ и муниципальных образований</t>
  </si>
  <si>
    <t>14</t>
  </si>
  <si>
    <t>Безвозмездные перечисления другим бюджетам бюджетной системы Р.Ф.</t>
  </si>
  <si>
    <t>ВСЕГО РАСХОДОВ</t>
  </si>
  <si>
    <t>Межбюджетные трансферты</t>
  </si>
  <si>
    <t>Иные межбюджетные трансферты</t>
  </si>
  <si>
    <t xml:space="preserve"> 2016 г. </t>
  </si>
  <si>
    <t>Сельское хозяйство и рыболовство</t>
  </si>
  <si>
    <t>Обеспечение функционирования и развития системы тепло и водоснабжения</t>
  </si>
  <si>
    <t xml:space="preserve">                                             РАСХОДЫ</t>
  </si>
  <si>
    <t xml:space="preserve">                                                              классификации расходов Российской Федерации на 2016год</t>
  </si>
  <si>
    <t>руб.</t>
  </si>
  <si>
    <t>тыс. руб.</t>
  </si>
  <si>
    <t>Приложение № 3  к  решению Чагоянского сельсовета Совета народных депутатов                          №____ от ______2017</t>
  </si>
  <si>
    <t>Мобилизационная и вневойсковая подготовка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</si>
</sst>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6" fillId="0" borderId="10" xfId="0" applyFont="1" applyFill="1" applyBorder="1" applyAlignment="1">
      <alignment vertical="top" wrapText="1"/>
    </xf>
    <xf numFmtId="49" fontId="16" fillId="0" borderId="11" xfId="0" applyNumberFormat="1" applyFont="1" applyFill="1" applyBorder="1" applyAlignment="1">
      <alignment horizontal="right" vertical="top" wrapText="1"/>
    </xf>
    <xf numFmtId="0" fontId="17" fillId="0" borderId="10" xfId="0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horizontal="right" vertical="top" wrapText="1"/>
    </xf>
    <xf numFmtId="188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0" fontId="6" fillId="0" borderId="12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right" vertical="top" wrapText="1"/>
    </xf>
    <xf numFmtId="49" fontId="6" fillId="0" borderId="15" xfId="0" applyNumberFormat="1" applyFont="1" applyFill="1" applyBorder="1" applyAlignment="1">
      <alignment horizontal="right" wrapText="1"/>
    </xf>
    <xf numFmtId="0" fontId="8" fillId="0" borderId="14" xfId="0" applyFont="1" applyFill="1" applyBorder="1" applyAlignment="1">
      <alignment vertical="top" wrapText="1"/>
    </xf>
    <xf numFmtId="49" fontId="8" fillId="0" borderId="15" xfId="0" applyNumberFormat="1" applyFont="1" applyFill="1" applyBorder="1" applyAlignment="1">
      <alignment horizontal="right" vertical="top" wrapText="1"/>
    </xf>
    <xf numFmtId="49" fontId="8" fillId="0" borderId="15" xfId="0" applyNumberFormat="1" applyFont="1" applyFill="1" applyBorder="1" applyAlignment="1">
      <alignment horizontal="right" wrapText="1"/>
    </xf>
    <xf numFmtId="0" fontId="9" fillId="0" borderId="14" xfId="0" applyFont="1" applyFill="1" applyBorder="1" applyAlignment="1">
      <alignment vertical="top" wrapText="1"/>
    </xf>
    <xf numFmtId="49" fontId="9" fillId="0" borderId="15" xfId="0" applyNumberFormat="1" applyFont="1" applyFill="1" applyBorder="1" applyAlignment="1">
      <alignment horizontal="right" vertical="top" wrapText="1"/>
    </xf>
    <xf numFmtId="49" fontId="9" fillId="0" borderId="15" xfId="0" applyNumberFormat="1" applyFont="1" applyFill="1" applyBorder="1" applyAlignment="1">
      <alignment horizontal="right" wrapText="1"/>
    </xf>
    <xf numFmtId="0" fontId="9" fillId="0" borderId="14" xfId="0" applyFont="1" applyFill="1" applyBorder="1" applyAlignment="1" applyProtection="1">
      <alignment vertical="top" wrapText="1"/>
      <protection locked="0"/>
    </xf>
    <xf numFmtId="0" fontId="9" fillId="0" borderId="15" xfId="0" applyFont="1" applyFill="1" applyBorder="1" applyAlignment="1" applyProtection="1">
      <alignment wrapText="1"/>
      <protection locked="0"/>
    </xf>
    <xf numFmtId="0" fontId="13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horizontal="justify" vertical="top" wrapText="1"/>
    </xf>
    <xf numFmtId="0" fontId="14" fillId="0" borderId="16" xfId="0" applyFont="1" applyFill="1" applyBorder="1" applyAlignment="1">
      <alignment wrapText="1"/>
    </xf>
    <xf numFmtId="49" fontId="15" fillId="0" borderId="17" xfId="0" applyNumberFormat="1" applyFont="1" applyFill="1" applyBorder="1" applyAlignment="1">
      <alignment horizontal="right" wrapText="1"/>
    </xf>
    <xf numFmtId="189" fontId="1" fillId="0" borderId="0" xfId="0" applyNumberFormat="1" applyFont="1" applyFill="1" applyAlignment="1">
      <alignment horizontal="right"/>
    </xf>
    <xf numFmtId="189" fontId="2" fillId="0" borderId="0" xfId="0" applyNumberFormat="1" applyFont="1" applyFill="1" applyAlignment="1">
      <alignment horizontal="right"/>
    </xf>
    <xf numFmtId="189" fontId="0" fillId="0" borderId="0" xfId="0" applyNumberFormat="1" applyFill="1" applyAlignment="1">
      <alignment horizontal="right"/>
    </xf>
    <xf numFmtId="189" fontId="6" fillId="0" borderId="13" xfId="0" applyNumberFormat="1" applyFont="1" applyFill="1" applyBorder="1" applyAlignment="1">
      <alignment vertical="top" wrapText="1"/>
    </xf>
    <xf numFmtId="189" fontId="7" fillId="0" borderId="15" xfId="0" applyNumberFormat="1" applyFont="1" applyFill="1" applyBorder="1" applyAlignment="1">
      <alignment horizontal="right" wrapText="1"/>
    </xf>
    <xf numFmtId="189" fontId="8" fillId="0" borderId="15" xfId="0" applyNumberFormat="1" applyFont="1" applyFill="1" applyBorder="1" applyAlignment="1">
      <alignment horizontal="right" wrapText="1"/>
    </xf>
    <xf numFmtId="189" fontId="9" fillId="0" borderId="15" xfId="0" applyNumberFormat="1" applyFont="1" applyFill="1" applyBorder="1" applyAlignment="1">
      <alignment horizontal="right" wrapText="1"/>
    </xf>
    <xf numFmtId="189" fontId="11" fillId="0" borderId="17" xfId="0" applyNumberFormat="1" applyFont="1" applyFill="1" applyBorder="1" applyAlignment="1">
      <alignment horizontal="right" wrapText="1"/>
    </xf>
    <xf numFmtId="189" fontId="16" fillId="0" borderId="18" xfId="0" applyNumberFormat="1" applyFont="1" applyFill="1" applyBorder="1" applyAlignment="1">
      <alignment horizontal="right" vertical="top" wrapText="1"/>
    </xf>
    <xf numFmtId="189" fontId="17" fillId="0" borderId="18" xfId="0" applyNumberFormat="1" applyFont="1" applyFill="1" applyBorder="1" applyAlignment="1">
      <alignment horizontal="right" vertical="top" wrapText="1"/>
    </xf>
    <xf numFmtId="0" fontId="10" fillId="0" borderId="14" xfId="0" applyFont="1" applyFill="1" applyBorder="1" applyAlignment="1">
      <alignment vertical="top" wrapText="1"/>
    </xf>
    <xf numFmtId="49" fontId="10" fillId="0" borderId="15" xfId="0" applyNumberFormat="1" applyFont="1" applyFill="1" applyBorder="1" applyAlignment="1">
      <alignment horizontal="right" vertical="top" wrapText="1"/>
    </xf>
    <xf numFmtId="49" fontId="10" fillId="0" borderId="15" xfId="0" applyNumberFormat="1" applyFont="1" applyFill="1" applyBorder="1" applyAlignment="1">
      <alignment horizontal="right" wrapText="1"/>
    </xf>
    <xf numFmtId="189" fontId="10" fillId="0" borderId="15" xfId="0" applyNumberFormat="1" applyFont="1" applyFill="1" applyBorder="1" applyAlignment="1">
      <alignment horizontal="right" wrapText="1"/>
    </xf>
    <xf numFmtId="189" fontId="11" fillId="0" borderId="15" xfId="0" applyNumberFormat="1" applyFont="1" applyFill="1" applyBorder="1" applyAlignment="1">
      <alignment horizontal="right" wrapText="1"/>
    </xf>
    <xf numFmtId="0" fontId="12" fillId="0" borderId="14" xfId="0" applyFont="1" applyFill="1" applyBorder="1" applyAlignment="1">
      <alignment vertical="top" wrapText="1"/>
    </xf>
    <xf numFmtId="189" fontId="7" fillId="0" borderId="15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justify" vertical="top" wrapText="1"/>
    </xf>
    <xf numFmtId="0" fontId="8" fillId="0" borderId="19" xfId="0" applyFont="1" applyFill="1" applyBorder="1" applyAlignment="1">
      <alignment wrapText="1"/>
    </xf>
    <xf numFmtId="0" fontId="9" fillId="33" borderId="19" xfId="0" applyFont="1" applyFill="1" applyBorder="1" applyAlignment="1">
      <alignment wrapText="1"/>
    </xf>
    <xf numFmtId="18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72;%202016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3;&#1072;&#1075;&#1086;&#1103;&#1085;&#1089;&#1082;&#1080;&#1081;%20&#1089;&#1077;&#1083;&#1100;&#1089;&#1086;&#1074;&#1077;&#1090;\Desktop\2016&#1075;&#1086;&#1076;\&#1041;&#1102;&#1076;&#1078;&#1077;&#1090;%202016&#1075;&#1086;&#1076;\&#8470;%20%20265%20&#1086;&#1090;%2018.07.2016\&#1088;&#1072;&#1089;&#1096;&#1080;&#1092;&#1088;&#1086;&#1074;&#1082;&#1072;%202016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фровка"/>
      <sheetName val="Лист1"/>
    </sheetNames>
    <sheetDataSet>
      <sheetData sheetId="0">
        <row r="10">
          <cell r="H10">
            <v>535300</v>
          </cell>
        </row>
        <row r="15">
          <cell r="H15">
            <v>742680</v>
          </cell>
        </row>
        <row r="36">
          <cell r="H36">
            <v>5000</v>
          </cell>
        </row>
        <row r="37">
          <cell r="H37">
            <v>112600</v>
          </cell>
        </row>
        <row r="52">
          <cell r="H52">
            <v>81285</v>
          </cell>
        </row>
        <row r="57">
          <cell r="H57">
            <v>205469</v>
          </cell>
        </row>
        <row r="63">
          <cell r="H63">
            <v>1000</v>
          </cell>
        </row>
        <row r="67">
          <cell r="H67">
            <v>515578.41000000003</v>
          </cell>
        </row>
        <row r="73">
          <cell r="H73">
            <v>1784131</v>
          </cell>
        </row>
        <row r="78">
          <cell r="H78">
            <v>137000</v>
          </cell>
        </row>
        <row r="93">
          <cell r="H93">
            <v>609951.79</v>
          </cell>
        </row>
        <row r="104">
          <cell r="H104">
            <v>694950</v>
          </cell>
        </row>
        <row r="130">
          <cell r="H130">
            <v>41600</v>
          </cell>
        </row>
        <row r="132">
          <cell r="H132">
            <v>10000</v>
          </cell>
        </row>
        <row r="137">
          <cell r="H137">
            <v>628800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фровка"/>
      <sheetName val="Лист1"/>
      <sheetName val="Лист2"/>
      <sheetName val="Лист3"/>
    </sheetNames>
    <sheetDataSet>
      <sheetData sheetId="3">
        <row r="41">
          <cell r="G41">
            <v>89503.27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3.421875" style="0" customWidth="1"/>
    <col min="2" max="2" width="59.00390625" style="1" customWidth="1"/>
    <col min="3" max="3" width="18.140625" style="2" customWidth="1"/>
    <col min="4" max="4" width="13.8515625" style="2" customWidth="1"/>
    <col min="5" max="5" width="17.00390625" style="14" customWidth="1"/>
    <col min="6" max="6" width="0.13671875" style="14" customWidth="1"/>
  </cols>
  <sheetData>
    <row r="1" spans="5:6" ht="12.75">
      <c r="E1" s="32"/>
      <c r="F1" s="32"/>
    </row>
    <row r="2" spans="4:6" ht="12.75">
      <c r="D2" s="53" t="s">
        <v>46</v>
      </c>
      <c r="E2" s="53"/>
      <c r="F2" s="54"/>
    </row>
    <row r="3" spans="4:6" ht="42" customHeight="1">
      <c r="D3" s="54"/>
      <c r="E3" s="54"/>
      <c r="F3" s="54"/>
    </row>
    <row r="4" spans="5:6" ht="12.75" hidden="1">
      <c r="E4" s="33" t="s">
        <v>0</v>
      </c>
      <c r="F4" s="33" t="s">
        <v>0</v>
      </c>
    </row>
    <row r="5" spans="2:6" ht="15.75" hidden="1">
      <c r="B5" s="3"/>
      <c r="E5" s="33"/>
      <c r="F5" s="33"/>
    </row>
    <row r="6" spans="2:6" ht="54" customHeight="1">
      <c r="B6" s="4" t="s">
        <v>42</v>
      </c>
      <c r="E6" s="33"/>
      <c r="F6" s="33"/>
    </row>
    <row r="7" ht="15" customHeight="1">
      <c r="B7" s="5" t="s">
        <v>1</v>
      </c>
    </row>
    <row r="8" spans="2:6" ht="21.75" customHeight="1" thickBot="1">
      <c r="B8" s="5" t="s">
        <v>43</v>
      </c>
      <c r="D8" s="6"/>
      <c r="E8" s="52" t="s">
        <v>45</v>
      </c>
      <c r="F8" s="34" t="s">
        <v>44</v>
      </c>
    </row>
    <row r="9" spans="2:6" ht="33.75" customHeight="1" thickTop="1">
      <c r="B9" s="15" t="s">
        <v>2</v>
      </c>
      <c r="C9" s="16" t="s">
        <v>3</v>
      </c>
      <c r="D9" s="16" t="s">
        <v>4</v>
      </c>
      <c r="E9" s="35" t="s">
        <v>39</v>
      </c>
      <c r="F9" s="35" t="s">
        <v>39</v>
      </c>
    </row>
    <row r="10" spans="2:6" ht="25.5" customHeight="1">
      <c r="B10" s="17" t="s">
        <v>5</v>
      </c>
      <c r="C10" s="18" t="s">
        <v>6</v>
      </c>
      <c r="D10" s="19"/>
      <c r="E10" s="36">
        <f>E11+E12+E13+E14</f>
        <v>1413.7</v>
      </c>
      <c r="F10" s="36">
        <f>F11+F12+F13+F14</f>
        <v>1395580</v>
      </c>
    </row>
    <row r="11" spans="2:6" ht="57" customHeight="1">
      <c r="B11" s="20" t="s">
        <v>7</v>
      </c>
      <c r="C11" s="21" t="s">
        <v>6</v>
      </c>
      <c r="D11" s="22" t="s">
        <v>8</v>
      </c>
      <c r="E11" s="37">
        <v>525.3</v>
      </c>
      <c r="F11" s="37">
        <f>'[1]расшифровка'!$H$10</f>
        <v>535300</v>
      </c>
    </row>
    <row r="12" spans="2:6" ht="69" customHeight="1">
      <c r="B12" s="20" t="s">
        <v>9</v>
      </c>
      <c r="C12" s="21" t="s">
        <v>6</v>
      </c>
      <c r="D12" s="22" t="s">
        <v>10</v>
      </c>
      <c r="E12" s="37">
        <v>759.6</v>
      </c>
      <c r="F12" s="37">
        <f>'[1]расшифровка'!$H$15</f>
        <v>742680</v>
      </c>
    </row>
    <row r="13" spans="2:6" ht="21.75" customHeight="1">
      <c r="B13" s="23" t="s">
        <v>11</v>
      </c>
      <c r="C13" s="24" t="s">
        <v>6</v>
      </c>
      <c r="D13" s="25" t="s">
        <v>12</v>
      </c>
      <c r="E13" s="38">
        <v>0</v>
      </c>
      <c r="F13" s="38">
        <f>'[1]расшифровка'!$H$36</f>
        <v>5000</v>
      </c>
    </row>
    <row r="14" spans="2:6" ht="36" customHeight="1">
      <c r="B14" s="23" t="s">
        <v>13</v>
      </c>
      <c r="C14" s="24" t="s">
        <v>6</v>
      </c>
      <c r="D14" s="25" t="s">
        <v>14</v>
      </c>
      <c r="E14" s="38">
        <v>128.8</v>
      </c>
      <c r="F14" s="38">
        <f>'[1]расшифровка'!$H$37</f>
        <v>112600</v>
      </c>
    </row>
    <row r="15" spans="2:6" s="7" customFormat="1" ht="25.5" customHeight="1">
      <c r="B15" s="42" t="s">
        <v>47</v>
      </c>
      <c r="C15" s="43" t="s">
        <v>8</v>
      </c>
      <c r="D15" s="44"/>
      <c r="E15" s="45">
        <f>E16</f>
        <v>78.7</v>
      </c>
      <c r="F15" s="45">
        <f>F16</f>
        <v>89503.27</v>
      </c>
    </row>
    <row r="16" spans="2:6" ht="36" customHeight="1">
      <c r="B16" s="20" t="s">
        <v>15</v>
      </c>
      <c r="C16" s="21" t="s">
        <v>8</v>
      </c>
      <c r="D16" s="22" t="s">
        <v>16</v>
      </c>
      <c r="E16" s="37">
        <v>78.7</v>
      </c>
      <c r="F16" s="37">
        <f>'[2]Лист3'!$G$41</f>
        <v>89503.27</v>
      </c>
    </row>
    <row r="17" spans="2:6" ht="33.75" customHeight="1">
      <c r="B17" s="42" t="s">
        <v>17</v>
      </c>
      <c r="C17" s="43" t="s">
        <v>16</v>
      </c>
      <c r="D17" s="44"/>
      <c r="E17" s="46">
        <f>E18+E19</f>
        <v>300.6</v>
      </c>
      <c r="F17" s="46">
        <f>F18+F19</f>
        <v>286754</v>
      </c>
    </row>
    <row r="18" spans="2:6" ht="51" customHeight="1">
      <c r="B18" s="20" t="s">
        <v>18</v>
      </c>
      <c r="C18" s="21" t="s">
        <v>16</v>
      </c>
      <c r="D18" s="22" t="s">
        <v>19</v>
      </c>
      <c r="E18" s="37">
        <v>75.2</v>
      </c>
      <c r="F18" s="37">
        <f>'[1]расшифровка'!$H$52</f>
        <v>81285</v>
      </c>
    </row>
    <row r="19" spans="2:6" ht="28.5" customHeight="1">
      <c r="B19" s="26" t="s">
        <v>20</v>
      </c>
      <c r="C19" s="27"/>
      <c r="D19" s="22" t="s">
        <v>21</v>
      </c>
      <c r="E19" s="37">
        <v>225.4</v>
      </c>
      <c r="F19" s="37">
        <f>'[1]расшифровка'!$H$57</f>
        <v>205469</v>
      </c>
    </row>
    <row r="20" spans="2:6" ht="22.5" customHeight="1">
      <c r="B20" s="47" t="s">
        <v>22</v>
      </c>
      <c r="C20" s="43" t="s">
        <v>10</v>
      </c>
      <c r="D20" s="44"/>
      <c r="E20" s="46">
        <f>E22+E21</f>
        <v>516.6</v>
      </c>
      <c r="F20" s="46">
        <f>F22+F21</f>
        <v>516578.41000000003</v>
      </c>
    </row>
    <row r="21" spans="2:6" ht="22.5" customHeight="1">
      <c r="B21" s="50" t="s">
        <v>40</v>
      </c>
      <c r="C21" s="21" t="s">
        <v>10</v>
      </c>
      <c r="D21" s="22" t="s">
        <v>25</v>
      </c>
      <c r="E21" s="37">
        <v>1</v>
      </c>
      <c r="F21" s="37">
        <f>'[1]расшифровка'!$H$63</f>
        <v>1000</v>
      </c>
    </row>
    <row r="22" spans="2:6" ht="20.25" customHeight="1">
      <c r="B22" s="23" t="s">
        <v>23</v>
      </c>
      <c r="C22" s="21" t="s">
        <v>10</v>
      </c>
      <c r="D22" s="22" t="s">
        <v>19</v>
      </c>
      <c r="E22" s="37">
        <v>515.6</v>
      </c>
      <c r="F22" s="37">
        <f>'[1]расшифровка'!$H$67</f>
        <v>515578.41000000003</v>
      </c>
    </row>
    <row r="23" spans="2:6" ht="39.75" customHeight="1">
      <c r="B23" s="42" t="s">
        <v>24</v>
      </c>
      <c r="C23" s="43" t="s">
        <v>25</v>
      </c>
      <c r="D23" s="44"/>
      <c r="E23" s="46">
        <f>SUM(E24:E26)</f>
        <v>2499.1</v>
      </c>
      <c r="F23" s="46">
        <f>SUM(F24:F26)</f>
        <v>2531082.79</v>
      </c>
    </row>
    <row r="24" spans="2:6" ht="41.25" customHeight="1">
      <c r="B24" s="51" t="s">
        <v>41</v>
      </c>
      <c r="C24" s="21" t="s">
        <v>25</v>
      </c>
      <c r="D24" s="22" t="s">
        <v>8</v>
      </c>
      <c r="E24" s="37">
        <v>1784.1</v>
      </c>
      <c r="F24" s="37">
        <f>'[1]расшифровка'!$H$73</f>
        <v>1784131</v>
      </c>
    </row>
    <row r="25" spans="2:6" ht="21" customHeight="1">
      <c r="B25" s="20" t="s">
        <v>24</v>
      </c>
      <c r="C25" s="21" t="s">
        <v>25</v>
      </c>
      <c r="D25" s="22" t="s">
        <v>16</v>
      </c>
      <c r="E25" s="37">
        <v>120.5</v>
      </c>
      <c r="F25" s="37">
        <f>'[1]расшифровка'!$H$78</f>
        <v>137000</v>
      </c>
    </row>
    <row r="26" spans="2:6" ht="33" customHeight="1">
      <c r="B26" s="28" t="s">
        <v>26</v>
      </c>
      <c r="C26" s="21" t="s">
        <v>25</v>
      </c>
      <c r="D26" s="22" t="s">
        <v>25</v>
      </c>
      <c r="E26" s="37">
        <v>594.5</v>
      </c>
      <c r="F26" s="37">
        <f>'[1]расшифровка'!$H$93</f>
        <v>609951.79</v>
      </c>
    </row>
    <row r="27" spans="2:6" ht="33.75" customHeight="1">
      <c r="B27" s="42" t="s">
        <v>27</v>
      </c>
      <c r="C27" s="43" t="s">
        <v>28</v>
      </c>
      <c r="D27" s="44"/>
      <c r="E27" s="48">
        <f>E28</f>
        <v>697.5</v>
      </c>
      <c r="F27" s="48">
        <f>F28</f>
        <v>694950</v>
      </c>
    </row>
    <row r="28" spans="2:6" ht="15">
      <c r="B28" s="20" t="s">
        <v>29</v>
      </c>
      <c r="C28" s="21" t="s">
        <v>28</v>
      </c>
      <c r="D28" s="22" t="s">
        <v>6</v>
      </c>
      <c r="E28" s="37">
        <v>697.5</v>
      </c>
      <c r="F28" s="37">
        <f>'[1]расшифровка'!$H$104</f>
        <v>694950</v>
      </c>
    </row>
    <row r="29" spans="2:8" ht="32.25" customHeight="1">
      <c r="B29" s="42" t="s">
        <v>30</v>
      </c>
      <c r="C29" s="43" t="s">
        <v>21</v>
      </c>
      <c r="D29" s="44"/>
      <c r="E29" s="45">
        <f>E30</f>
        <v>41.6</v>
      </c>
      <c r="F29" s="45">
        <f>F30</f>
        <v>41600</v>
      </c>
      <c r="G29" s="8"/>
      <c r="H29" s="8"/>
    </row>
    <row r="30" spans="2:8" ht="17.25" customHeight="1">
      <c r="B30" s="20" t="s">
        <v>31</v>
      </c>
      <c r="C30" s="21" t="s">
        <v>21</v>
      </c>
      <c r="D30" s="22" t="s">
        <v>6</v>
      </c>
      <c r="E30" s="37">
        <v>41.6</v>
      </c>
      <c r="F30" s="37">
        <f>'[1]расшифровка'!$H$130</f>
        <v>41600</v>
      </c>
      <c r="G30" s="8"/>
      <c r="H30" s="8"/>
    </row>
    <row r="31" spans="2:8" ht="32.25" customHeight="1">
      <c r="B31" s="42" t="s">
        <v>32</v>
      </c>
      <c r="C31" s="43" t="s">
        <v>12</v>
      </c>
      <c r="D31" s="44"/>
      <c r="E31" s="45">
        <f>E32</f>
        <v>7.5</v>
      </c>
      <c r="F31" s="45">
        <f>F32</f>
        <v>10000</v>
      </c>
      <c r="G31" s="8"/>
      <c r="H31" s="8"/>
    </row>
    <row r="32" spans="2:6" ht="32.25" customHeight="1">
      <c r="B32" s="20" t="s">
        <v>32</v>
      </c>
      <c r="C32" s="21" t="s">
        <v>12</v>
      </c>
      <c r="D32" s="22" t="s">
        <v>6</v>
      </c>
      <c r="E32" s="37">
        <v>7.5</v>
      </c>
      <c r="F32" s="37">
        <f>'[1]расшифровка'!$H$132</f>
        <v>10000</v>
      </c>
    </row>
    <row r="33" spans="2:6" ht="58.5" customHeight="1">
      <c r="B33" s="49" t="s">
        <v>33</v>
      </c>
      <c r="C33" s="43" t="s">
        <v>34</v>
      </c>
      <c r="D33" s="44"/>
      <c r="E33" s="45">
        <f>E34</f>
        <v>628.8</v>
      </c>
      <c r="F33" s="45">
        <f>F34</f>
        <v>628800</v>
      </c>
    </row>
    <row r="34" spans="2:6" ht="48" customHeight="1">
      <c r="B34" s="29" t="s">
        <v>35</v>
      </c>
      <c r="C34" s="21" t="s">
        <v>34</v>
      </c>
      <c r="D34" s="22" t="s">
        <v>16</v>
      </c>
      <c r="E34" s="37">
        <v>628.8</v>
      </c>
      <c r="F34" s="37">
        <f>'[1]расшифровка'!$H$137</f>
        <v>628800</v>
      </c>
    </row>
    <row r="35" spans="2:6" ht="33.75" customHeight="1" thickBot="1">
      <c r="B35" s="30" t="s">
        <v>36</v>
      </c>
      <c r="C35" s="31" t="s">
        <v>0</v>
      </c>
      <c r="D35" s="31" t="s">
        <v>0</v>
      </c>
      <c r="E35" s="39">
        <f>E10+E15+E17+E20+E23+E27+E29+E31+E33</f>
        <v>6184.1</v>
      </c>
      <c r="F35" s="39">
        <f>F10+F15+F17+F20+F23+F27+F29+F31+F33</f>
        <v>6194848.470000001</v>
      </c>
    </row>
    <row r="36" spans="2:6" ht="25.5" customHeight="1" hidden="1">
      <c r="B36" s="9" t="s">
        <v>37</v>
      </c>
      <c r="C36" s="10">
        <v>11</v>
      </c>
      <c r="D36" s="10"/>
      <c r="E36" s="40" t="s">
        <v>0</v>
      </c>
      <c r="F36" s="40" t="s">
        <v>0</v>
      </c>
    </row>
    <row r="37" spans="2:6" ht="28.5" customHeight="1" hidden="1">
      <c r="B37" s="11" t="s">
        <v>38</v>
      </c>
      <c r="C37" s="12">
        <v>11</v>
      </c>
      <c r="D37" s="12" t="s">
        <v>10</v>
      </c>
      <c r="E37" s="41" t="s">
        <v>0</v>
      </c>
      <c r="F37" s="41" t="s">
        <v>0</v>
      </c>
    </row>
    <row r="38" spans="7:10" ht="13.5" thickTop="1">
      <c r="G38" s="13"/>
      <c r="H38" s="13"/>
      <c r="I38" s="13"/>
      <c r="J38" s="13"/>
    </row>
    <row r="39" spans="7:10" ht="12.75">
      <c r="G39" s="13"/>
      <c r="H39" s="13"/>
      <c r="I39" s="13"/>
      <c r="J39" s="13"/>
    </row>
    <row r="40" spans="7:10" ht="12.75">
      <c r="G40" s="13"/>
      <c r="H40" s="13"/>
      <c r="I40" s="13"/>
      <c r="J40" s="13"/>
    </row>
    <row r="41" spans="7:10" ht="12.75">
      <c r="G41" s="13"/>
      <c r="H41" s="13"/>
      <c r="I41" s="13"/>
      <c r="J41" s="13"/>
    </row>
    <row r="42" spans="2:10" ht="12.75">
      <c r="B42" s="2"/>
      <c r="D42" s="1"/>
      <c r="G42" s="13"/>
      <c r="H42" s="13"/>
      <c r="I42" s="13"/>
      <c r="J42" s="13"/>
    </row>
    <row r="43" spans="7:10" ht="12.75">
      <c r="G43" s="13"/>
      <c r="H43" s="13"/>
      <c r="I43" s="13"/>
      <c r="J43" s="13"/>
    </row>
    <row r="44" spans="7:10" ht="12.75">
      <c r="G44" s="13"/>
      <c r="H44" s="13"/>
      <c r="I44" s="13"/>
      <c r="J44" s="13"/>
    </row>
  </sheetData>
  <sheetProtection/>
  <mergeCells count="1">
    <mergeCell ref="D2:F3"/>
  </mergeCells>
  <printOptions/>
  <pageMargins left="0.75" right="0.75" top="1" bottom="1" header="0.5" footer="0.5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2017-01-25T07:04:43Z</cp:lastPrinted>
  <dcterms:created xsi:type="dcterms:W3CDTF">1996-10-08T23:32:33Z</dcterms:created>
  <dcterms:modified xsi:type="dcterms:W3CDTF">2017-04-26T08:15:02Z</dcterms:modified>
  <cp:category/>
  <cp:version/>
  <cp:contentType/>
  <cp:contentStatus/>
</cp:coreProperties>
</file>